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tprofile\profile-pon\esoczewica\Desktop\korekty_załączniki\2020_2021\zał 1_analityka medyczna jm stacjonarne\"/>
    </mc:Choice>
  </mc:AlternateContent>
  <xr:revisionPtr revIDLastSave="0" documentId="13_ncr:1_{AACCC0EF-A7FB-42E6-9FBD-48B983B216E3}" xr6:coauthVersionLast="36" xr6:coauthVersionMax="36" xr10:uidLastSave="{00000000-0000-0000-0000-000000000000}"/>
  <bookViews>
    <workbookView xWindow="-108" yWindow="-108" windowWidth="19416" windowHeight="10416" tabRatio="798" activeTab="1" xr2:uid="{00000000-000D-0000-FFFF-FFFF00000000}"/>
  </bookViews>
  <sheets>
    <sheet name="rok IV cykl 2020-2025" sheetId="59" r:id="rId1"/>
    <sheet name="rok V cykl 2020-2025" sheetId="60" r:id="rId2"/>
    <sheet name="załącznik 6 (2)" sheetId="20" state="hidden" r:id="rId3"/>
  </sheets>
  <calcPr calcId="191029"/>
</workbook>
</file>

<file path=xl/calcChain.xml><?xml version="1.0" encoding="utf-8"?>
<calcChain xmlns="http://schemas.openxmlformats.org/spreadsheetml/2006/main">
  <c r="L31" i="60" l="1"/>
  <c r="J31" i="60"/>
  <c r="M29" i="60"/>
  <c r="L29" i="60"/>
  <c r="J29" i="60"/>
  <c r="E29" i="60"/>
  <c r="L28" i="60"/>
  <c r="L32" i="60" s="1"/>
  <c r="I28" i="60"/>
  <c r="I32" i="60" s="1"/>
  <c r="H28" i="60"/>
  <c r="H32" i="60" s="1"/>
  <c r="G28" i="60"/>
  <c r="G32" i="60" s="1"/>
  <c r="F28" i="60"/>
  <c r="F32" i="60" s="1"/>
  <c r="J27" i="60"/>
  <c r="J26" i="60"/>
  <c r="J25" i="60"/>
  <c r="J24" i="60"/>
  <c r="J23" i="60"/>
  <c r="J22" i="60"/>
  <c r="J21" i="60"/>
  <c r="J20" i="60"/>
  <c r="J18" i="60"/>
  <c r="J16" i="60"/>
  <c r="J15" i="60"/>
  <c r="J14" i="60"/>
  <c r="J13" i="60"/>
  <c r="J28" i="60" l="1"/>
  <c r="J32" i="60" s="1"/>
  <c r="J14" i="59"/>
  <c r="J15" i="59"/>
  <c r="J16" i="59"/>
  <c r="J17" i="59"/>
  <c r="J18" i="59"/>
  <c r="J19" i="59"/>
  <c r="J20" i="59"/>
  <c r="J21" i="59"/>
  <c r="J22" i="59"/>
  <c r="J23" i="59"/>
  <c r="J13" i="59"/>
  <c r="G24" i="59"/>
  <c r="H24" i="59"/>
  <c r="F24" i="59"/>
  <c r="J24" i="59" l="1"/>
  <c r="L24" i="59"/>
  <c r="L27" i="59" l="1"/>
  <c r="J27" i="59"/>
  <c r="J28" i="59" s="1"/>
  <c r="M25" i="59"/>
  <c r="L25" i="59"/>
  <c r="J25" i="59"/>
  <c r="E25" i="59"/>
  <c r="I24" i="59"/>
  <c r="I28" i="59" s="1"/>
  <c r="H28" i="59"/>
  <c r="G28" i="59"/>
  <c r="F28" i="59"/>
  <c r="L28" i="59" l="1"/>
  <c r="P37" i="20" l="1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<sst xmlns="http://schemas.openxmlformats.org/spreadsheetml/2006/main" count="295" uniqueCount="102">
  <si>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</si>
  <si>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</si>
  <si>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</si>
  <si>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</si>
  <si>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</si>
  <si>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</si>
  <si>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</si>
  <si>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</si>
  <si>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</si>
  <si>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</si>
  <si>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</si>
  <si>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</si>
  <si>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</si>
  <si>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</si>
  <si>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</si>
  <si>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</si>
  <si>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</si>
  <si>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</si>
  <si>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</si>
  <si>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</si>
  <si>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</si>
  <si>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</si>
  <si>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</si>
  <si>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</si>
  <si>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</si>
  <si>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</si>
  <si>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</si>
  <si>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</si>
  <si>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</si>
  <si>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</si>
  <si>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</si>
  <si>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</si>
  <si>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</si>
  <si>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Podpis Prorektora ds. Studiów i Studentów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</si>
  <si>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</si>
  <si>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</si>
  <si>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</si>
  <si>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</si>
  <si>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</si>
  <si>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</si>
  <si>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</si>
  <si>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</si>
  <si>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</si>
  <si>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</si>
  <si>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</si>
  <si>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</si>
  <si>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</si>
  <si>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</si>
  <si>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</si>
  <si>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</si>
  <si>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</si>
  <si>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</si>
  <si>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</si>
  <si>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</si>
  <si>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</si>
  <si>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</si>
  <si>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</si>
  <si>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</si>
  <si>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</si>
  <si>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</si>
  <si>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</si>
  <si>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</si>
  <si>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</si>
  <si>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</si>
  <si>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</si>
  <si>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</si>
  <si>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Ogółem liczba godzin (4+5+6+7)</t>
  </si>
  <si>
    <t>E</t>
  </si>
  <si>
    <t>ZO</t>
  </si>
  <si>
    <t>Z</t>
  </si>
  <si>
    <t>IX</t>
  </si>
  <si>
    <t>X</t>
  </si>
  <si>
    <t>VII</t>
  </si>
  <si>
    <t>Toksykologia</t>
  </si>
  <si>
    <t>VIII</t>
  </si>
  <si>
    <t>Farmakologia</t>
  </si>
  <si>
    <t>Propedeutyka medycyny</t>
  </si>
  <si>
    <t>Genetyka medyczna</t>
  </si>
  <si>
    <t>Praktyczna nauka zawodu</t>
  </si>
  <si>
    <t>Patobiochemia</t>
  </si>
  <si>
    <t>Serologia grup krwi i transfuzjologia</t>
  </si>
  <si>
    <t>Biochemia kliniczna</t>
  </si>
  <si>
    <t>Statystyka medyczna</t>
  </si>
  <si>
    <t>Diagnostyka wirusologiczna</t>
  </si>
  <si>
    <t>Diagnostyka laboratoryjna</t>
  </si>
  <si>
    <t>Fakultet</t>
  </si>
  <si>
    <t>Praktyka zawodowa</t>
  </si>
  <si>
    <t>Rynek pracy dla diagnosty laboratoryjnego</t>
  </si>
  <si>
    <t>Zakażenia szpitalne</t>
  </si>
  <si>
    <t>Plan studiów wg przedmiotów nauczania  planowanych do realizacji w roku akademickim 2023/2024</t>
  </si>
  <si>
    <t>Podstawowe czynności resuscytacyjne (BLS)</t>
  </si>
  <si>
    <t>Diagnostyka molekularna</t>
  </si>
  <si>
    <r>
      <t xml:space="preserve">Kierunek studiów, forma kształcenia i forma studiów:     </t>
    </r>
    <r>
      <rPr>
        <b/>
        <sz val="11"/>
        <color rgb="FFC00000"/>
        <rFont val="Calibri"/>
        <family val="2"/>
        <charset val="238"/>
        <scheme val="minor"/>
      </rPr>
      <t>analityka medyczna</t>
    </r>
    <r>
      <rPr>
        <b/>
        <sz val="11"/>
        <color theme="1" tint="0.24994659260841701"/>
        <rFont val="Calibri"/>
        <family val="2"/>
        <charset val="238"/>
        <scheme val="minor"/>
      </rPr>
      <t>, studia stacjonarne, jednolite studia magisterskie, kształcenie w oparciu o efekty kształcenia zawarte w STANDARDACH KSZTAŁCENIA [Rozporządzenie Ministra Nauki i Szkolnictwa Wyższego z dnia 26 lipca 2019 r., Poz. 1573]</t>
    </r>
  </si>
  <si>
    <t>cykl kształcenia 2020/2021 do 2024/2025</t>
  </si>
  <si>
    <t>Wydział Nauk Farmaceutycznych w Sosnowcu</t>
  </si>
  <si>
    <r>
      <t>Rok studiów IV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(2023/2024)</t>
    </r>
  </si>
  <si>
    <t>Plan studiów wg przedmiotów nauczania  planowanych do realizacji w roku akademickim 2024/2025</t>
  </si>
  <si>
    <r>
      <t xml:space="preserve">Rok studiów </t>
    </r>
    <r>
      <rPr>
        <b/>
        <sz val="11"/>
        <color theme="1" tint="0.24994659260841701"/>
        <rFont val="Calibri"/>
        <family val="2"/>
        <charset val="238"/>
        <scheme val="minor"/>
      </rPr>
      <t>V (2024/2025)</t>
    </r>
  </si>
  <si>
    <t>Ćwiczenia specjalistyczne</t>
  </si>
  <si>
    <t>---</t>
  </si>
  <si>
    <t>Metodologia badań naukowych</t>
  </si>
  <si>
    <t>Ochrona własności intelektualnej, prawa autorskie i pokrewne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</si>
</sst>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12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/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auto="1"/>
      </bottom>
      <diagonal/>
    </border>
    <border>
      <left/>
      <right/>
      <top style="thin">
        <color theme="1" tint="0.24994659260841701"/>
      </top>
      <bottom style="thin">
        <color auto="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5" fillId="0" borderId="0" xfId="0" applyFont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Continuous" vertical="top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2" borderId="11" xfId="0" applyFont="1" applyFill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3" xfId="0" applyFont="1" applyFill="1" applyBorder="1"/>
    <xf numFmtId="0" fontId="7" fillId="4" borderId="11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0" borderId="0" xfId="0" applyFont="1" applyBorder="1"/>
    <xf numFmtId="0" fontId="7" fillId="3" borderId="2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2" xfId="0" applyFont="1" applyFill="1" applyBorder="1" applyAlignment="1">
      <alignment horizontal="centerContinuous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Continuous" vertical="center"/>
    </xf>
    <xf numFmtId="0" fontId="7" fillId="5" borderId="2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/>
    <xf numFmtId="0" fontId="7" fillId="0" borderId="0" xfId="0" applyFont="1" applyAlignment="1"/>
    <xf numFmtId="0" fontId="7" fillId="3" borderId="12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/>
    </xf>
    <xf numFmtId="0" fontId="7" fillId="5" borderId="12" xfId="0" applyFont="1" applyFill="1" applyBorder="1" applyAlignment="1">
      <alignment horizontal="centerContinuous" vertical="center" wrapText="1"/>
    </xf>
    <xf numFmtId="0" fontId="7" fillId="5" borderId="16" xfId="0" applyFont="1" applyFill="1" applyBorder="1" applyAlignment="1">
      <alignment horizontal="centerContinuous" vertical="center"/>
    </xf>
    <xf numFmtId="0" fontId="7" fillId="5" borderId="9" xfId="0" applyFont="1" applyFill="1" applyBorder="1" applyAlignment="1">
      <alignment horizontal="centerContinuous" vertical="center"/>
    </xf>
    <xf numFmtId="0" fontId="7" fillId="5" borderId="10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vertical="center"/>
    </xf>
    <xf numFmtId="0" fontId="10" fillId="3" borderId="11" xfId="0" applyFont="1" applyFill="1" applyBorder="1"/>
    <xf numFmtId="0" fontId="10" fillId="4" borderId="11" xfId="0" applyFont="1" applyFill="1" applyBorder="1"/>
    <xf numFmtId="0" fontId="7" fillId="0" borderId="3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9" fillId="5" borderId="9" xfId="0" applyFont="1" applyFill="1" applyBorder="1" applyAlignment="1">
      <alignment horizontal="centerContinuous" vertical="center"/>
    </xf>
    <xf numFmtId="0" fontId="9" fillId="5" borderId="10" xfId="0" applyFont="1" applyFill="1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3" fillId="0" borderId="0" xfId="0" applyFont="1"/>
    <xf numFmtId="0" fontId="6" fillId="8" borderId="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/>
    </xf>
    <xf numFmtId="0" fontId="11" fillId="0" borderId="0" xfId="0" applyFont="1"/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14" fillId="0" borderId="0" xfId="0" applyFont="1" applyAlignment="1">
      <alignment horizontal="right"/>
    </xf>
    <xf numFmtId="0" fontId="16" fillId="4" borderId="2" xfId="0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8" fillId="0" borderId="0" xfId="0" applyFont="1"/>
    <xf numFmtId="0" fontId="14" fillId="0" borderId="4" xfId="0" applyFont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0" borderId="0" xfId="0" applyFont="1"/>
    <xf numFmtId="0" fontId="14" fillId="0" borderId="2" xfId="0" quotePrefix="1" applyFont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7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" fillId="10" borderId="12" xfId="0" applyFont="1" applyFill="1" applyBorder="1" applyAlignment="1">
      <alignment horizontal="left" vertical="center"/>
    </xf>
    <xf numFmtId="0" fontId="1" fillId="10" borderId="13" xfId="0" applyFont="1" applyFill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7" fillId="0" borderId="12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14" fillId="10" borderId="3" xfId="0" applyFont="1" applyFill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5" fillId="0" borderId="28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4" fillId="0" borderId="24" xfId="0" applyFont="1" applyBorder="1"/>
    <xf numFmtId="0" fontId="15" fillId="0" borderId="9" xfId="0" applyFont="1" applyBorder="1"/>
    <xf numFmtId="0" fontId="15" fillId="0" borderId="10" xfId="0" applyFont="1" applyBorder="1"/>
    <xf numFmtId="0" fontId="14" fillId="0" borderId="23" xfId="0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13" xfId="0" applyFont="1" applyBorder="1" applyAlignment="1">
      <alignment vertical="top" wrapText="1"/>
    </xf>
    <xf numFmtId="0" fontId="14" fillId="0" borderId="23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7" fillId="0" borderId="11" xfId="0" applyFont="1" applyBorder="1" applyAlignment="1">
      <alignment vertical="center" wrapText="1"/>
    </xf>
    <xf numFmtId="0" fontId="7" fillId="6" borderId="18" xfId="0" applyFont="1" applyFill="1" applyBorder="1" applyAlignment="1"/>
    <xf numFmtId="0" fontId="9" fillId="6" borderId="18" xfId="0" applyFont="1" applyFill="1" applyBorder="1" applyAlignment="1"/>
    <xf numFmtId="0" fontId="9" fillId="0" borderId="19" xfId="0" applyFont="1" applyBorder="1" applyAlignment="1"/>
    <xf numFmtId="0" fontId="7" fillId="5" borderId="1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7" fillId="5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wrapText="1"/>
    </xf>
    <xf numFmtId="0" fontId="9" fillId="5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wrapText="1"/>
    </xf>
    <xf numFmtId="0" fontId="9" fillId="0" borderId="4" xfId="0" applyFont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 wrapText="1"/>
    </xf>
    <xf numFmtId="0" fontId="9" fillId="0" borderId="4" xfId="0" applyFont="1" applyBorder="1" applyAlignment="1"/>
    <xf numFmtId="0" fontId="9" fillId="0" borderId="15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7" fillId="5" borderId="1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6" borderId="20" xfId="0" applyFont="1" applyFill="1" applyBorder="1" applyAlignment="1"/>
    <xf numFmtId="0" fontId="7" fillId="3" borderId="1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center"/>
    </xf>
    <xf numFmtId="0" fontId="14" fillId="3" borderId="2" xfId="0" applyFont="1" applyFill="1" applyBorder="1"/>
    <xf numFmtId="0" fontId="14" fillId="5" borderId="2" xfId="0" applyFont="1" applyFill="1" applyBorder="1" applyAlignment="1">
      <alignment horizontal="center" vertical="center" wrapText="1"/>
    </xf>
    <xf numFmtId="0" fontId="14" fillId="5" borderId="14" xfId="0" applyFont="1" applyFill="1" applyBorder="1"/>
    <xf numFmtId="0" fontId="14" fillId="0" borderId="2" xfId="0" applyFont="1" applyBorder="1" applyAlignment="1">
      <alignment vertical="center"/>
    </xf>
    <xf numFmtId="0" fontId="14" fillId="7" borderId="0" xfId="0" applyFont="1" applyFill="1" applyBorder="1"/>
    <xf numFmtId="0" fontId="14" fillId="0" borderId="2" xfId="0" applyFont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4" borderId="2" xfId="0" applyFont="1" applyFill="1" applyBorder="1"/>
    <xf numFmtId="0" fontId="14" fillId="7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2"/>
  <sheetViews>
    <sheetView showGridLines="0" topLeftCell="B19" zoomScaleNormal="100" zoomScaleSheetLayoutView="100" workbookViewId="0">
      <selection activeCell="E21" sqref="E21:M28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2968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9.59765625" style="1" customWidth="1"/>
    <col min="12" max="12" width="8.69921875" style="1" customWidth="1"/>
    <col min="13" max="13" width="19.19921875" style="1" customWidth="1"/>
    <col min="14" max="14" width="9" style="1" hidden="1" customWidth="1"/>
    <col min="15" max="16384" width="9" style="1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70"/>
      <c r="M1" s="70"/>
    </row>
    <row r="2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87"/>
      <c r="M2" s="87"/>
    </row>
    <row r="3" spans="1:1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87"/>
      <c r="M3" s="87"/>
    </row>
    <row r="4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ht="15.6">
      <c r="A5" s="94" t="s">
        <v>89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6"/>
      <c r="B6" s="6"/>
      <c r="C6" s="6"/>
      <c r="D6" s="6"/>
      <c r="E6" s="6"/>
      <c r="F6" s="76" t="s">
        <v>93</v>
      </c>
      <c r="G6" s="6"/>
      <c r="H6" s="6"/>
      <c r="I6" s="6"/>
      <c r="J6" s="6"/>
      <c r="K6" s="6"/>
      <c r="L6" s="6"/>
      <c r="M6" s="6"/>
      <c r="N6" s="6"/>
    </row>
    <row r="7" spans="1:14">
      <c r="A7" s="65" t="s">
        <v>94</v>
      </c>
      <c r="B7" s="6"/>
      <c r="C7" s="22"/>
      <c r="D7" s="22"/>
      <c r="E7" s="22"/>
      <c r="F7" s="22"/>
      <c r="G7" s="22"/>
      <c r="H7" s="22"/>
      <c r="I7" s="22"/>
      <c r="J7" s="6"/>
      <c r="K7" s="6"/>
      <c r="L7" s="6"/>
      <c r="M7" s="6"/>
      <c r="N7" s="6"/>
    </row>
    <row r="8" spans="1:14" ht="37.5" customHeight="1">
      <c r="A8" s="96" t="s">
        <v>92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</row>
    <row r="9" spans="1:14" ht="23.25" customHeight="1">
      <c r="A9" s="6" t="s">
        <v>95</v>
      </c>
      <c r="B9" s="6"/>
      <c r="C9" s="6"/>
      <c r="D9" s="3"/>
      <c r="E9" s="3"/>
      <c r="F9" s="3"/>
      <c r="G9" s="3"/>
      <c r="H9" s="3"/>
      <c r="I9" s="3"/>
      <c r="J9" s="6"/>
      <c r="K9" s="6"/>
      <c r="L9" s="6"/>
      <c r="M9" s="6"/>
      <c r="N9" s="6"/>
    </row>
    <row r="10" spans="1:14" ht="15" customHeight="1">
      <c r="A10" s="101" t="s">
        <v>0</v>
      </c>
      <c r="B10" s="103" t="s">
        <v>24</v>
      </c>
      <c r="C10" s="104"/>
      <c r="D10" s="105"/>
      <c r="E10" s="101" t="s">
        <v>25</v>
      </c>
      <c r="F10" s="98" t="s">
        <v>26</v>
      </c>
      <c r="G10" s="99"/>
      <c r="H10" s="99"/>
      <c r="I10" s="100"/>
      <c r="J10" s="114" t="s">
        <v>66</v>
      </c>
      <c r="K10" s="114" t="s">
        <v>65</v>
      </c>
      <c r="L10" s="101" t="s">
        <v>28</v>
      </c>
      <c r="M10" s="109" t="s">
        <v>63</v>
      </c>
    </row>
    <row r="11" spans="1:14" ht="42.75" customHeight="1">
      <c r="A11" s="102"/>
      <c r="B11" s="106"/>
      <c r="C11" s="107"/>
      <c r="D11" s="108"/>
      <c r="E11" s="102"/>
      <c r="F11" s="26" t="s">
        <v>4</v>
      </c>
      <c r="G11" s="26" t="s">
        <v>1</v>
      </c>
      <c r="H11" s="26" t="s">
        <v>2</v>
      </c>
      <c r="I11" s="26" t="s">
        <v>27</v>
      </c>
      <c r="J11" s="115"/>
      <c r="K11" s="115"/>
      <c r="L11" s="102"/>
      <c r="M11" s="110"/>
    </row>
    <row r="12" spans="1:14" ht="12.75" customHeight="1">
      <c r="A12" s="68">
        <v>1</v>
      </c>
      <c r="B12" s="111">
        <v>2</v>
      </c>
      <c r="C12" s="112"/>
      <c r="D12" s="113"/>
      <c r="E12" s="62">
        <v>3</v>
      </c>
      <c r="F12" s="63">
        <v>4</v>
      </c>
      <c r="G12" s="63">
        <v>5</v>
      </c>
      <c r="H12" s="63">
        <v>6</v>
      </c>
      <c r="I12" s="63">
        <v>7</v>
      </c>
      <c r="J12" s="62">
        <v>8</v>
      </c>
      <c r="K12" s="62">
        <v>9</v>
      </c>
      <c r="L12" s="62">
        <v>10</v>
      </c>
      <c r="M12" s="64">
        <v>11</v>
      </c>
    </row>
    <row r="13" spans="1:14" ht="15" customHeight="1">
      <c r="A13" s="69" t="s">
        <v>6</v>
      </c>
      <c r="B13" s="91" t="s">
        <v>75</v>
      </c>
      <c r="C13" s="92"/>
      <c r="D13" s="93"/>
      <c r="E13" s="73" t="s">
        <v>72</v>
      </c>
      <c r="F13" s="73">
        <v>15</v>
      </c>
      <c r="G13" s="73">
        <v>30</v>
      </c>
      <c r="H13" s="73">
        <v>0</v>
      </c>
      <c r="I13" s="73">
        <v>0</v>
      </c>
      <c r="J13" s="74">
        <f>SUM(F13:H13)</f>
        <v>45</v>
      </c>
      <c r="K13" s="73" t="s">
        <v>68</v>
      </c>
      <c r="L13" s="73">
        <v>3</v>
      </c>
      <c r="M13" s="66"/>
    </row>
    <row r="14" spans="1:14" ht="15" customHeight="1">
      <c r="A14" s="69" t="s">
        <v>7</v>
      </c>
      <c r="B14" s="116" t="s">
        <v>81</v>
      </c>
      <c r="C14" s="116"/>
      <c r="D14" s="117"/>
      <c r="E14" s="73" t="s">
        <v>72</v>
      </c>
      <c r="F14" s="73">
        <v>30</v>
      </c>
      <c r="G14" s="73">
        <v>15</v>
      </c>
      <c r="H14" s="73">
        <v>45</v>
      </c>
      <c r="I14" s="73">
        <v>0</v>
      </c>
      <c r="J14" s="74">
        <f t="shared" ref="J14:J23" si="0">SUM(F14:H14)</f>
        <v>90</v>
      </c>
      <c r="K14" s="73" t="s">
        <v>67</v>
      </c>
      <c r="L14" s="73">
        <v>6</v>
      </c>
      <c r="M14" s="67"/>
    </row>
    <row r="15" spans="1:14" ht="15" customHeight="1">
      <c r="A15" s="69" t="s">
        <v>8</v>
      </c>
      <c r="B15" s="118" t="s">
        <v>85</v>
      </c>
      <c r="C15" s="118"/>
      <c r="D15" s="119"/>
      <c r="E15" s="73" t="s">
        <v>72</v>
      </c>
      <c r="F15" s="73">
        <v>15</v>
      </c>
      <c r="G15" s="73">
        <v>15</v>
      </c>
      <c r="H15" s="73">
        <v>0</v>
      </c>
      <c r="I15" s="73">
        <v>0</v>
      </c>
      <c r="J15" s="74">
        <f t="shared" si="0"/>
        <v>30</v>
      </c>
      <c r="K15" s="73" t="s">
        <v>68</v>
      </c>
      <c r="L15" s="73">
        <v>2</v>
      </c>
      <c r="M15" s="67"/>
    </row>
    <row r="16" spans="1:14" ht="15" customHeight="1">
      <c r="A16" s="69" t="s">
        <v>9</v>
      </c>
      <c r="B16" s="126" t="s">
        <v>78</v>
      </c>
      <c r="C16" s="89"/>
      <c r="D16" s="90"/>
      <c r="E16" s="73" t="s">
        <v>72</v>
      </c>
      <c r="F16" s="73">
        <v>0</v>
      </c>
      <c r="G16" s="73">
        <v>0</v>
      </c>
      <c r="H16" s="73">
        <v>90</v>
      </c>
      <c r="I16" s="73">
        <v>0</v>
      </c>
      <c r="J16" s="74">
        <f t="shared" si="0"/>
        <v>90</v>
      </c>
      <c r="K16" s="73"/>
      <c r="L16" s="123">
        <v>14</v>
      </c>
      <c r="M16" s="67"/>
    </row>
    <row r="17" spans="1:13" ht="15" customHeight="1">
      <c r="A17" s="69" t="s">
        <v>10</v>
      </c>
      <c r="B17" s="126" t="s">
        <v>78</v>
      </c>
      <c r="C17" s="89"/>
      <c r="D17" s="90"/>
      <c r="E17" s="73" t="s">
        <v>74</v>
      </c>
      <c r="F17" s="73">
        <v>0</v>
      </c>
      <c r="G17" s="73">
        <v>0</v>
      </c>
      <c r="H17" s="73">
        <v>90</v>
      </c>
      <c r="I17" s="73">
        <v>0</v>
      </c>
      <c r="J17" s="74">
        <f t="shared" si="0"/>
        <v>90</v>
      </c>
      <c r="K17" s="73"/>
      <c r="L17" s="124"/>
      <c r="M17" s="67"/>
    </row>
    <row r="18" spans="1:13" ht="15" customHeight="1">
      <c r="A18" s="69" t="s">
        <v>11</v>
      </c>
      <c r="B18" s="126" t="s">
        <v>77</v>
      </c>
      <c r="C18" s="89"/>
      <c r="D18" s="90"/>
      <c r="E18" s="73" t="s">
        <v>72</v>
      </c>
      <c r="F18" s="73">
        <v>30</v>
      </c>
      <c r="G18" s="73">
        <v>15</v>
      </c>
      <c r="H18" s="73">
        <v>30</v>
      </c>
      <c r="I18" s="73">
        <v>0</v>
      </c>
      <c r="J18" s="74">
        <f t="shared" si="0"/>
        <v>75</v>
      </c>
      <c r="K18" s="73"/>
      <c r="L18" s="123">
        <v>10</v>
      </c>
      <c r="M18" s="66"/>
    </row>
    <row r="19" spans="1:13" ht="15" customHeight="1">
      <c r="A19" s="69" t="s">
        <v>12</v>
      </c>
      <c r="B19" s="126" t="s">
        <v>77</v>
      </c>
      <c r="C19" s="89"/>
      <c r="D19" s="90"/>
      <c r="E19" s="73" t="s">
        <v>74</v>
      </c>
      <c r="F19" s="73">
        <v>15</v>
      </c>
      <c r="G19" s="73">
        <v>15</v>
      </c>
      <c r="H19" s="73">
        <v>30</v>
      </c>
      <c r="I19" s="73">
        <v>0</v>
      </c>
      <c r="J19" s="74">
        <f t="shared" si="0"/>
        <v>60</v>
      </c>
      <c r="K19" s="73" t="s">
        <v>67</v>
      </c>
      <c r="L19" s="124"/>
      <c r="M19" s="67"/>
    </row>
    <row r="20" spans="1:13" ht="15" customHeight="1">
      <c r="A20" s="69" t="s">
        <v>13</v>
      </c>
      <c r="B20" s="127" t="s">
        <v>73</v>
      </c>
      <c r="C20" s="116"/>
      <c r="D20" s="117"/>
      <c r="E20" s="73" t="s">
        <v>72</v>
      </c>
      <c r="F20" s="73">
        <v>30</v>
      </c>
      <c r="G20" s="73">
        <v>15</v>
      </c>
      <c r="H20" s="73">
        <v>30</v>
      </c>
      <c r="I20" s="73">
        <v>0</v>
      </c>
      <c r="J20" s="74">
        <f t="shared" si="0"/>
        <v>75</v>
      </c>
      <c r="K20" s="73" t="s">
        <v>67</v>
      </c>
      <c r="L20" s="73">
        <v>5</v>
      </c>
      <c r="M20" s="67"/>
    </row>
    <row r="21" spans="1:13" ht="15" customHeight="1">
      <c r="A21" s="69" t="s">
        <v>14</v>
      </c>
      <c r="B21" s="127" t="s">
        <v>79</v>
      </c>
      <c r="C21" s="116"/>
      <c r="D21" s="117"/>
      <c r="E21" s="73" t="s">
        <v>74</v>
      </c>
      <c r="F21" s="73">
        <v>20</v>
      </c>
      <c r="G21" s="73">
        <v>0</v>
      </c>
      <c r="H21" s="73">
        <v>30</v>
      </c>
      <c r="I21" s="73">
        <v>0</v>
      </c>
      <c r="J21" s="74">
        <f t="shared" si="0"/>
        <v>50</v>
      </c>
      <c r="K21" s="73" t="s">
        <v>68</v>
      </c>
      <c r="L21" s="73">
        <v>3</v>
      </c>
      <c r="M21" s="75"/>
    </row>
    <row r="22" spans="1:13" ht="15" customHeight="1">
      <c r="A22" s="69" t="s">
        <v>15</v>
      </c>
      <c r="B22" s="120" t="s">
        <v>91</v>
      </c>
      <c r="C22" s="121"/>
      <c r="D22" s="122"/>
      <c r="E22" s="73" t="s">
        <v>74</v>
      </c>
      <c r="F22" s="73">
        <v>15</v>
      </c>
      <c r="G22" s="73">
        <v>15</v>
      </c>
      <c r="H22" s="73">
        <v>30</v>
      </c>
      <c r="I22" s="73">
        <v>0</v>
      </c>
      <c r="J22" s="74">
        <f t="shared" si="0"/>
        <v>60</v>
      </c>
      <c r="K22" s="73" t="s">
        <v>67</v>
      </c>
      <c r="L22" s="78">
        <v>5</v>
      </c>
      <c r="M22" s="75"/>
    </row>
    <row r="23" spans="1:13" ht="15" customHeight="1">
      <c r="A23" s="69" t="s">
        <v>16</v>
      </c>
      <c r="B23" s="116" t="s">
        <v>80</v>
      </c>
      <c r="C23" s="116"/>
      <c r="D23" s="117"/>
      <c r="E23" s="73" t="s">
        <v>74</v>
      </c>
      <c r="F23" s="73">
        <v>30</v>
      </c>
      <c r="G23" s="73">
        <v>30</v>
      </c>
      <c r="H23" s="73">
        <v>30</v>
      </c>
      <c r="I23" s="73">
        <v>0</v>
      </c>
      <c r="J23" s="74">
        <f t="shared" si="0"/>
        <v>90</v>
      </c>
      <c r="K23" s="73" t="s">
        <v>67</v>
      </c>
      <c r="L23" s="73">
        <v>6</v>
      </c>
      <c r="M23" s="75"/>
    </row>
    <row r="24" spans="1:13">
      <c r="A24" s="14" t="s">
        <v>30</v>
      </c>
      <c r="B24" s="15"/>
      <c r="C24" s="15"/>
      <c r="D24" s="18"/>
      <c r="E24" s="179"/>
      <c r="F24" s="179">
        <f>SUM(F13:F23)</f>
        <v>200</v>
      </c>
      <c r="G24" s="179">
        <f t="shared" ref="G24:H24" si="1">SUM(G13:G23)</f>
        <v>150</v>
      </c>
      <c r="H24" s="179">
        <f t="shared" si="1"/>
        <v>405</v>
      </c>
      <c r="I24" s="179">
        <f>SUM(I13:I23)</f>
        <v>0</v>
      </c>
      <c r="J24" s="179">
        <f>SUM(J13:J23)</f>
        <v>755</v>
      </c>
      <c r="K24" s="179"/>
      <c r="L24" s="179">
        <f>SUM(L13:L23)</f>
        <v>54</v>
      </c>
      <c r="M24" s="180"/>
    </row>
    <row r="25" spans="1:13" ht="57.6">
      <c r="A25" s="28" t="s">
        <v>0</v>
      </c>
      <c r="B25" s="24" t="s">
        <v>29</v>
      </c>
      <c r="C25" s="25"/>
      <c r="D25" s="27"/>
      <c r="E25" s="181" t="str">
        <f>E10</f>
        <v>Semestr studiów</v>
      </c>
      <c r="F25" s="182"/>
      <c r="G25" s="182"/>
      <c r="H25" s="182"/>
      <c r="I25" s="182"/>
      <c r="J25" s="181" t="str">
        <f>J10</f>
        <v>Ogółem liczba godzin (4+5+6+7)</v>
      </c>
      <c r="K25" s="181"/>
      <c r="L25" s="181" t="str">
        <f>L10</f>
        <v>Liczba punktów ECTS</v>
      </c>
      <c r="M25" s="181" t="str">
        <f>M10</f>
        <v>Uwagi*</v>
      </c>
    </row>
    <row r="26" spans="1:13">
      <c r="A26" s="13" t="s">
        <v>6</v>
      </c>
      <c r="B26" s="88" t="s">
        <v>86</v>
      </c>
      <c r="C26" s="89"/>
      <c r="D26" s="90"/>
      <c r="E26" s="183"/>
      <c r="F26" s="184"/>
      <c r="G26" s="184"/>
      <c r="H26" s="184"/>
      <c r="I26" s="184"/>
      <c r="J26" s="185">
        <v>160</v>
      </c>
      <c r="K26" s="185" t="s">
        <v>69</v>
      </c>
      <c r="L26" s="186">
        <v>6</v>
      </c>
      <c r="M26" s="183"/>
    </row>
    <row r="27" spans="1:13">
      <c r="A27" s="14" t="s">
        <v>31</v>
      </c>
      <c r="B27" s="15" t="s">
        <v>21</v>
      </c>
      <c r="C27" s="15"/>
      <c r="D27" s="18"/>
      <c r="E27" s="179"/>
      <c r="F27" s="180"/>
      <c r="G27" s="180"/>
      <c r="H27" s="180"/>
      <c r="I27" s="180"/>
      <c r="J27" s="179">
        <f>SUM(J26:J26)</f>
        <v>160</v>
      </c>
      <c r="K27" s="179"/>
      <c r="L27" s="179">
        <f>SUM(L26:L26)</f>
        <v>6</v>
      </c>
      <c r="M27" s="180"/>
    </row>
    <row r="28" spans="1:13">
      <c r="A28" s="19"/>
      <c r="B28" s="20" t="s">
        <v>32</v>
      </c>
      <c r="C28" s="20"/>
      <c r="D28" s="21"/>
      <c r="E28" s="187"/>
      <c r="F28" s="187">
        <f>SUM(F24)</f>
        <v>200</v>
      </c>
      <c r="G28" s="187">
        <f>SUM(G24)</f>
        <v>150</v>
      </c>
      <c r="H28" s="187">
        <f>SUM(H24)</f>
        <v>405</v>
      </c>
      <c r="I28" s="187">
        <f>SUM(I24)</f>
        <v>0</v>
      </c>
      <c r="J28" s="187">
        <f>SUM(J24,J27)</f>
        <v>915</v>
      </c>
      <c r="K28" s="187"/>
      <c r="L28" s="187">
        <f>SUM(L24,L27)</f>
        <v>60</v>
      </c>
      <c r="M28" s="188"/>
    </row>
    <row r="29" spans="1:13">
      <c r="A29" s="61" t="s">
        <v>64</v>
      </c>
    </row>
    <row r="30" spans="1:13">
      <c r="A30" s="61"/>
    </row>
    <row r="31" spans="1:13" ht="9" customHeight="1"/>
    <row r="32" spans="1:13">
      <c r="D32" s="125" t="s">
        <v>5</v>
      </c>
      <c r="E32" s="125"/>
      <c r="F32" s="125"/>
      <c r="L32" s="4" t="s">
        <v>33</v>
      </c>
      <c r="M32" s="4"/>
    </row>
  </sheetData>
  <mergeCells count="28">
    <mergeCell ref="B15:D15"/>
    <mergeCell ref="B22:D22"/>
    <mergeCell ref="L16:L17"/>
    <mergeCell ref="L18:L19"/>
    <mergeCell ref="D32:F32"/>
    <mergeCell ref="B23:D23"/>
    <mergeCell ref="B16:D16"/>
    <mergeCell ref="B20:D20"/>
    <mergeCell ref="B21:D21"/>
    <mergeCell ref="B19:D19"/>
    <mergeCell ref="B18:D18"/>
    <mergeCell ref="B17:D17"/>
    <mergeCell ref="L2:M2"/>
    <mergeCell ref="L3:M3"/>
    <mergeCell ref="B26:D26"/>
    <mergeCell ref="B13:D13"/>
    <mergeCell ref="A5:N5"/>
    <mergeCell ref="A8:N8"/>
    <mergeCell ref="F10:I10"/>
    <mergeCell ref="A10:A11"/>
    <mergeCell ref="B10:D11"/>
    <mergeCell ref="M10:M11"/>
    <mergeCell ref="B12:D12"/>
    <mergeCell ref="J10:J11"/>
    <mergeCell ref="K10:K11"/>
    <mergeCell ref="L10:L11"/>
    <mergeCell ref="E10:E11"/>
    <mergeCell ref="B14:D1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2" fitToWidth="0" orientation="landscape" r:id="rId1"/>
  <headerFooter>
    <oddFooter>&amp;R&amp;"-,Standardowy"&amp;8&amp;K01+024Strona &amp;P z &amp;N
Wydruk: &amp;D;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7"/>
  <sheetViews>
    <sheetView showGridLines="0" tabSelected="1" topLeftCell="A22" zoomScaleNormal="100" zoomScaleSheetLayoutView="100" workbookViewId="0">
      <selection activeCell="H36" sqref="H36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296875" style="1" customWidth="1"/>
    <col min="5" max="5" width="7.69921875" style="1" customWidth="1"/>
    <col min="6" max="6" width="7.5" style="1" bestFit="1" customWidth="1"/>
    <col min="7" max="7" width="9.69921875" style="1" customWidth="1"/>
    <col min="8" max="8" width="8.59765625" style="1" bestFit="1" customWidth="1"/>
    <col min="9" max="9" width="9.19921875" style="1" bestFit="1" customWidth="1"/>
    <col min="10" max="10" width="8.69921875" style="1" customWidth="1"/>
    <col min="11" max="11" width="9.59765625" style="1" customWidth="1"/>
    <col min="12" max="12" width="8.69921875" style="1" customWidth="1"/>
    <col min="13" max="13" width="19.5" style="1" customWidth="1"/>
    <col min="14" max="16384" width="9" style="1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72"/>
      <c r="M1" s="72"/>
    </row>
    <row r="2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87"/>
      <c r="M2" s="87"/>
    </row>
    <row r="3" spans="1:1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87"/>
      <c r="M3" s="87"/>
    </row>
    <row r="4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ht="15.6">
      <c r="A5" s="94" t="s">
        <v>96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6"/>
      <c r="B6" s="6"/>
      <c r="C6" s="6"/>
      <c r="D6" s="6"/>
      <c r="E6" s="6"/>
      <c r="F6" s="76" t="s">
        <v>93</v>
      </c>
      <c r="G6" s="6"/>
      <c r="H6" s="6"/>
      <c r="I6" s="6"/>
      <c r="J6" s="6"/>
      <c r="K6" s="6"/>
      <c r="L6" s="6"/>
      <c r="M6" s="6"/>
      <c r="N6" s="6"/>
    </row>
    <row r="7" spans="1:14">
      <c r="A7" s="65" t="s">
        <v>94</v>
      </c>
      <c r="B7" s="6"/>
      <c r="C7" s="22"/>
      <c r="D7" s="22"/>
      <c r="E7" s="22"/>
      <c r="F7" s="22"/>
      <c r="G7" s="22"/>
      <c r="H7" s="22"/>
      <c r="I7" s="22"/>
      <c r="J7" s="6"/>
      <c r="K7" s="6"/>
      <c r="L7" s="6"/>
      <c r="M7" s="6"/>
      <c r="N7" s="6"/>
    </row>
    <row r="8" spans="1:14" ht="37.5" customHeight="1">
      <c r="A8" s="96" t="s">
        <v>92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</row>
    <row r="9" spans="1:14" ht="24.75" customHeight="1">
      <c r="A9" s="6" t="s">
        <v>97</v>
      </c>
      <c r="B9" s="6"/>
      <c r="C9" s="6"/>
      <c r="D9" s="3"/>
      <c r="E9" s="3"/>
      <c r="F9" s="3"/>
      <c r="G9" s="3"/>
      <c r="H9" s="3"/>
      <c r="I9" s="3"/>
      <c r="J9" s="6"/>
      <c r="K9" s="6"/>
      <c r="L9" s="6"/>
      <c r="M9" s="6"/>
      <c r="N9" s="6"/>
    </row>
    <row r="10" spans="1:14" s="84" customFormat="1" ht="15" customHeight="1">
      <c r="A10" s="101" t="s">
        <v>0</v>
      </c>
      <c r="B10" s="103" t="s">
        <v>24</v>
      </c>
      <c r="C10" s="104"/>
      <c r="D10" s="105"/>
      <c r="E10" s="101" t="s">
        <v>25</v>
      </c>
      <c r="F10" s="98" t="s">
        <v>26</v>
      </c>
      <c r="G10" s="99"/>
      <c r="H10" s="99"/>
      <c r="I10" s="100"/>
      <c r="J10" s="114" t="s">
        <v>66</v>
      </c>
      <c r="K10" s="114" t="s">
        <v>65</v>
      </c>
      <c r="L10" s="101" t="s">
        <v>28</v>
      </c>
      <c r="M10" s="109" t="s">
        <v>63</v>
      </c>
    </row>
    <row r="11" spans="1:14" s="84" customFormat="1" ht="42.75" customHeight="1">
      <c r="A11" s="102"/>
      <c r="B11" s="106"/>
      <c r="C11" s="107"/>
      <c r="D11" s="108"/>
      <c r="E11" s="102"/>
      <c r="F11" s="26" t="s">
        <v>4</v>
      </c>
      <c r="G11" s="26" t="s">
        <v>1</v>
      </c>
      <c r="H11" s="26" t="s">
        <v>2</v>
      </c>
      <c r="I11" s="26" t="s">
        <v>27</v>
      </c>
      <c r="J11" s="115"/>
      <c r="K11" s="115"/>
      <c r="L11" s="102"/>
      <c r="M11" s="110"/>
    </row>
    <row r="12" spans="1:14" s="84" customFormat="1" ht="12.75" customHeight="1">
      <c r="A12" s="68">
        <v>1</v>
      </c>
      <c r="B12" s="111">
        <v>2</v>
      </c>
      <c r="C12" s="112"/>
      <c r="D12" s="113"/>
      <c r="E12" s="62">
        <v>3</v>
      </c>
      <c r="F12" s="63">
        <v>4</v>
      </c>
      <c r="G12" s="63">
        <v>5</v>
      </c>
      <c r="H12" s="63">
        <v>6</v>
      </c>
      <c r="I12" s="63">
        <v>7</v>
      </c>
      <c r="J12" s="62">
        <v>8</v>
      </c>
      <c r="K12" s="62">
        <v>9</v>
      </c>
      <c r="L12" s="62">
        <v>10</v>
      </c>
      <c r="M12" s="64">
        <v>11</v>
      </c>
    </row>
    <row r="13" spans="1:14" s="84" customFormat="1" ht="15" customHeight="1">
      <c r="A13" s="69" t="s">
        <v>6</v>
      </c>
      <c r="B13" s="120" t="s">
        <v>84</v>
      </c>
      <c r="C13" s="121"/>
      <c r="D13" s="122"/>
      <c r="E13" s="73" t="s">
        <v>70</v>
      </c>
      <c r="F13" s="73">
        <v>30</v>
      </c>
      <c r="G13" s="73">
        <v>30</v>
      </c>
      <c r="H13" s="73">
        <v>30</v>
      </c>
      <c r="I13" s="73">
        <v>0</v>
      </c>
      <c r="J13" s="74">
        <f>SUM(F13:H13)</f>
        <v>90</v>
      </c>
      <c r="K13" s="73" t="s">
        <v>67</v>
      </c>
      <c r="L13" s="73">
        <v>6</v>
      </c>
      <c r="M13" s="75"/>
    </row>
    <row r="14" spans="1:14" s="84" customFormat="1" ht="15" customHeight="1">
      <c r="A14" s="69" t="s">
        <v>7</v>
      </c>
      <c r="B14" s="120" t="s">
        <v>76</v>
      </c>
      <c r="C14" s="121"/>
      <c r="D14" s="122"/>
      <c r="E14" s="73" t="s">
        <v>70</v>
      </c>
      <c r="F14" s="73">
        <v>30</v>
      </c>
      <c r="G14" s="73">
        <v>30</v>
      </c>
      <c r="H14" s="73">
        <v>30</v>
      </c>
      <c r="I14" s="73">
        <v>0</v>
      </c>
      <c r="J14" s="74">
        <f t="shared" ref="J14:J27" si="0">SUM(F14:H14)</f>
        <v>90</v>
      </c>
      <c r="K14" s="73" t="s">
        <v>67</v>
      </c>
      <c r="L14" s="78">
        <v>5</v>
      </c>
      <c r="M14" s="75"/>
    </row>
    <row r="15" spans="1:14" s="84" customFormat="1" ht="15" customHeight="1">
      <c r="A15" s="69" t="s">
        <v>8</v>
      </c>
      <c r="B15" s="149" t="s">
        <v>78</v>
      </c>
      <c r="C15" s="150"/>
      <c r="D15" s="151"/>
      <c r="E15" s="73" t="s">
        <v>70</v>
      </c>
      <c r="F15" s="73">
        <v>0</v>
      </c>
      <c r="G15" s="73">
        <v>0</v>
      </c>
      <c r="H15" s="78">
        <v>90</v>
      </c>
      <c r="I15" s="73">
        <v>0</v>
      </c>
      <c r="J15" s="74">
        <f t="shared" si="0"/>
        <v>90</v>
      </c>
      <c r="K15" s="73" t="s">
        <v>68</v>
      </c>
      <c r="L15" s="78">
        <v>5</v>
      </c>
      <c r="M15" s="75"/>
    </row>
    <row r="16" spans="1:14" s="84" customFormat="1" ht="21.75" customHeight="1">
      <c r="A16" s="69" t="s">
        <v>9</v>
      </c>
      <c r="B16" s="136" t="s">
        <v>98</v>
      </c>
      <c r="C16" s="137"/>
      <c r="D16" s="138"/>
      <c r="E16" s="73" t="s">
        <v>70</v>
      </c>
      <c r="F16" s="73">
        <v>0</v>
      </c>
      <c r="G16" s="73">
        <v>0</v>
      </c>
      <c r="H16" s="128">
        <v>214</v>
      </c>
      <c r="I16" s="73">
        <v>0</v>
      </c>
      <c r="J16" s="139">
        <f t="shared" si="0"/>
        <v>214</v>
      </c>
      <c r="K16" s="85" t="s">
        <v>99</v>
      </c>
      <c r="L16" s="128">
        <v>13</v>
      </c>
      <c r="M16" s="75"/>
    </row>
    <row r="17" spans="1:13" s="84" customFormat="1" ht="26.25" customHeight="1">
      <c r="A17" s="69" t="s">
        <v>10</v>
      </c>
      <c r="B17" s="136" t="s">
        <v>98</v>
      </c>
      <c r="C17" s="137"/>
      <c r="D17" s="138"/>
      <c r="E17" s="73" t="s">
        <v>71</v>
      </c>
      <c r="F17" s="73">
        <v>0</v>
      </c>
      <c r="G17" s="73">
        <v>0</v>
      </c>
      <c r="H17" s="129"/>
      <c r="I17" s="73">
        <v>0</v>
      </c>
      <c r="J17" s="140"/>
      <c r="K17" s="73" t="s">
        <v>69</v>
      </c>
      <c r="L17" s="129"/>
      <c r="M17" s="75"/>
    </row>
    <row r="18" spans="1:13" s="84" customFormat="1">
      <c r="A18" s="69" t="s">
        <v>11</v>
      </c>
      <c r="B18" s="136" t="s">
        <v>100</v>
      </c>
      <c r="C18" s="137"/>
      <c r="D18" s="138"/>
      <c r="E18" s="73" t="s">
        <v>70</v>
      </c>
      <c r="F18" s="128">
        <v>204</v>
      </c>
      <c r="G18" s="73">
        <v>0</v>
      </c>
      <c r="H18" s="128">
        <v>32</v>
      </c>
      <c r="I18" s="73">
        <v>0</v>
      </c>
      <c r="J18" s="139">
        <f t="shared" si="0"/>
        <v>236</v>
      </c>
      <c r="K18" s="85" t="s">
        <v>99</v>
      </c>
      <c r="L18" s="128">
        <v>12</v>
      </c>
      <c r="M18" s="75"/>
    </row>
    <row r="19" spans="1:13" s="84" customFormat="1">
      <c r="A19" s="69" t="s">
        <v>12</v>
      </c>
      <c r="B19" s="136" t="s">
        <v>100</v>
      </c>
      <c r="C19" s="137"/>
      <c r="D19" s="138"/>
      <c r="E19" s="73" t="s">
        <v>71</v>
      </c>
      <c r="F19" s="129"/>
      <c r="G19" s="73">
        <v>0</v>
      </c>
      <c r="H19" s="129"/>
      <c r="I19" s="73">
        <v>0</v>
      </c>
      <c r="J19" s="140"/>
      <c r="K19" s="73" t="s">
        <v>69</v>
      </c>
      <c r="L19" s="129"/>
      <c r="M19" s="75"/>
    </row>
    <row r="20" spans="1:13" s="84" customFormat="1" ht="39" customHeight="1">
      <c r="A20" s="69" t="s">
        <v>13</v>
      </c>
      <c r="B20" s="136" t="s">
        <v>101</v>
      </c>
      <c r="C20" s="137"/>
      <c r="D20" s="138"/>
      <c r="E20" s="73" t="s">
        <v>71</v>
      </c>
      <c r="F20" s="78">
        <v>15</v>
      </c>
      <c r="G20" s="73">
        <v>0</v>
      </c>
      <c r="H20" s="77">
        <v>0</v>
      </c>
      <c r="I20" s="73">
        <v>0</v>
      </c>
      <c r="J20" s="74">
        <f>SUM(F20:I20)</f>
        <v>15</v>
      </c>
      <c r="K20" s="73" t="s">
        <v>68</v>
      </c>
      <c r="L20" s="86">
        <v>1</v>
      </c>
      <c r="M20" s="75"/>
    </row>
    <row r="21" spans="1:13" s="84" customFormat="1" ht="15" customHeight="1">
      <c r="A21" s="69" t="s">
        <v>14</v>
      </c>
      <c r="B21" s="120" t="s">
        <v>83</v>
      </c>
      <c r="C21" s="121"/>
      <c r="D21" s="122"/>
      <c r="E21" s="73" t="s">
        <v>70</v>
      </c>
      <c r="F21" s="78">
        <v>15</v>
      </c>
      <c r="G21" s="73">
        <v>15</v>
      </c>
      <c r="H21" s="73">
        <v>0</v>
      </c>
      <c r="I21" s="73">
        <v>0</v>
      </c>
      <c r="J21" s="74">
        <f t="shared" si="0"/>
        <v>30</v>
      </c>
      <c r="K21" s="73" t="s">
        <v>68</v>
      </c>
      <c r="L21" s="73">
        <v>2</v>
      </c>
      <c r="M21" s="75"/>
    </row>
    <row r="22" spans="1:13" s="84" customFormat="1" ht="15" customHeight="1">
      <c r="A22" s="69" t="s">
        <v>15</v>
      </c>
      <c r="B22" s="146" t="s">
        <v>87</v>
      </c>
      <c r="C22" s="147"/>
      <c r="D22" s="148"/>
      <c r="E22" s="83" t="s">
        <v>71</v>
      </c>
      <c r="F22" s="83">
        <v>0</v>
      </c>
      <c r="G22" s="83">
        <v>30</v>
      </c>
      <c r="H22" s="83">
        <v>0</v>
      </c>
      <c r="I22" s="83">
        <v>0</v>
      </c>
      <c r="J22" s="74">
        <f t="shared" si="0"/>
        <v>30</v>
      </c>
      <c r="K22" s="83" t="s">
        <v>68</v>
      </c>
      <c r="L22" s="83">
        <v>2</v>
      </c>
      <c r="M22" s="81"/>
    </row>
    <row r="23" spans="1:13" s="84" customFormat="1" ht="29.25" customHeight="1">
      <c r="A23" s="69" t="s">
        <v>16</v>
      </c>
      <c r="B23" s="133" t="s">
        <v>82</v>
      </c>
      <c r="C23" s="134"/>
      <c r="D23" s="135"/>
      <c r="E23" s="80" t="s">
        <v>70</v>
      </c>
      <c r="F23" s="80">
        <v>15</v>
      </c>
      <c r="G23" s="80">
        <v>0</v>
      </c>
      <c r="H23" s="80">
        <v>15</v>
      </c>
      <c r="I23" s="80">
        <v>0</v>
      </c>
      <c r="J23" s="74">
        <f t="shared" si="0"/>
        <v>30</v>
      </c>
      <c r="K23" s="80" t="s">
        <v>68</v>
      </c>
      <c r="L23" s="80">
        <v>2</v>
      </c>
      <c r="M23" s="82"/>
    </row>
    <row r="24" spans="1:13" s="84" customFormat="1" ht="17.25" customHeight="1">
      <c r="A24" s="69" t="s">
        <v>17</v>
      </c>
      <c r="B24" s="143" t="s">
        <v>85</v>
      </c>
      <c r="C24" s="144"/>
      <c r="D24" s="145"/>
      <c r="E24" s="77" t="s">
        <v>70</v>
      </c>
      <c r="F24" s="77">
        <v>15</v>
      </c>
      <c r="G24" s="77">
        <v>15</v>
      </c>
      <c r="H24" s="77">
        <v>0</v>
      </c>
      <c r="I24" s="77">
        <v>0</v>
      </c>
      <c r="J24" s="74">
        <f t="shared" si="0"/>
        <v>30</v>
      </c>
      <c r="K24" s="77" t="s">
        <v>68</v>
      </c>
      <c r="L24" s="77">
        <v>2</v>
      </c>
      <c r="M24" s="79"/>
    </row>
    <row r="25" spans="1:13" s="84" customFormat="1" ht="17.25" customHeight="1">
      <c r="A25" s="69" t="s">
        <v>18</v>
      </c>
      <c r="B25" s="130" t="s">
        <v>88</v>
      </c>
      <c r="C25" s="131"/>
      <c r="D25" s="132"/>
      <c r="E25" s="73" t="s">
        <v>71</v>
      </c>
      <c r="F25" s="73">
        <v>15</v>
      </c>
      <c r="G25" s="73">
        <v>0</v>
      </c>
      <c r="H25" s="73">
        <v>15</v>
      </c>
      <c r="I25" s="73">
        <v>0</v>
      </c>
      <c r="J25" s="74">
        <f t="shared" si="0"/>
        <v>30</v>
      </c>
      <c r="K25" s="73" t="s">
        <v>68</v>
      </c>
      <c r="L25" s="73">
        <v>2</v>
      </c>
      <c r="M25" s="75"/>
    </row>
    <row r="26" spans="1:13" s="84" customFormat="1" ht="17.25" customHeight="1">
      <c r="A26" s="69" t="s">
        <v>19</v>
      </c>
      <c r="B26" s="130" t="s">
        <v>85</v>
      </c>
      <c r="C26" s="131"/>
      <c r="D26" s="132"/>
      <c r="E26" s="73" t="s">
        <v>71</v>
      </c>
      <c r="F26" s="73">
        <v>15</v>
      </c>
      <c r="G26" s="73">
        <v>15</v>
      </c>
      <c r="H26" s="73">
        <v>0</v>
      </c>
      <c r="I26" s="73">
        <v>0</v>
      </c>
      <c r="J26" s="74">
        <f t="shared" si="0"/>
        <v>30</v>
      </c>
      <c r="K26" s="73" t="s">
        <v>68</v>
      </c>
      <c r="L26" s="73">
        <v>2</v>
      </c>
      <c r="M26" s="75"/>
    </row>
    <row r="27" spans="1:13" s="84" customFormat="1" ht="17.25" customHeight="1">
      <c r="A27" s="69" t="s">
        <v>20</v>
      </c>
      <c r="B27" s="130" t="s">
        <v>90</v>
      </c>
      <c r="C27" s="141"/>
      <c r="D27" s="142"/>
      <c r="E27" s="73" t="s">
        <v>71</v>
      </c>
      <c r="F27" s="73">
        <v>0</v>
      </c>
      <c r="G27" s="73">
        <v>0</v>
      </c>
      <c r="H27" s="73">
        <v>6</v>
      </c>
      <c r="I27" s="73">
        <v>0</v>
      </c>
      <c r="J27" s="74">
        <f t="shared" si="0"/>
        <v>6</v>
      </c>
      <c r="K27" s="73" t="s">
        <v>69</v>
      </c>
      <c r="L27" s="73">
        <v>0</v>
      </c>
      <c r="M27" s="75"/>
    </row>
    <row r="28" spans="1:13" s="84" customFormat="1">
      <c r="A28" s="14" t="s">
        <v>30</v>
      </c>
      <c r="B28" s="15"/>
      <c r="C28" s="15"/>
      <c r="D28" s="18"/>
      <c r="E28" s="23"/>
      <c r="F28" s="179">
        <f>SUM(F13:F27)</f>
        <v>354</v>
      </c>
      <c r="G28" s="179">
        <f>SUM(G13:G27)</f>
        <v>135</v>
      </c>
      <c r="H28" s="179">
        <f>SUM(H13:H27)</f>
        <v>432</v>
      </c>
      <c r="I28" s="179">
        <f>SUM(I13:I27)</f>
        <v>0</v>
      </c>
      <c r="J28" s="179">
        <f>SUM(J13:J27)</f>
        <v>921</v>
      </c>
      <c r="K28" s="179"/>
      <c r="L28" s="179">
        <f>SUM(L13:L27)</f>
        <v>54</v>
      </c>
      <c r="M28" s="180"/>
    </row>
    <row r="29" spans="1:13" s="84" customFormat="1" ht="57.6">
      <c r="A29" s="28" t="s">
        <v>0</v>
      </c>
      <c r="B29" s="24" t="s">
        <v>29</v>
      </c>
      <c r="C29" s="25"/>
      <c r="D29" s="27"/>
      <c r="E29" s="26" t="str">
        <f>E10</f>
        <v>Semestr studiów</v>
      </c>
      <c r="F29" s="182"/>
      <c r="G29" s="182"/>
      <c r="H29" s="182"/>
      <c r="I29" s="182"/>
      <c r="J29" s="181" t="str">
        <f>J10</f>
        <v>Ogółem liczba godzin (4+5+6+7)</v>
      </c>
      <c r="K29" s="181"/>
      <c r="L29" s="181" t="str">
        <f>L10</f>
        <v>Liczba punktów ECTS</v>
      </c>
      <c r="M29" s="181" t="str">
        <f>M10</f>
        <v>Uwagi*</v>
      </c>
    </row>
    <row r="30" spans="1:13" s="84" customFormat="1">
      <c r="A30" s="13" t="s">
        <v>6</v>
      </c>
      <c r="B30" s="88" t="s">
        <v>86</v>
      </c>
      <c r="C30" s="89"/>
      <c r="D30" s="90"/>
      <c r="E30" s="11" t="s">
        <v>71</v>
      </c>
      <c r="F30" s="189"/>
      <c r="G30" s="189"/>
      <c r="H30" s="189"/>
      <c r="I30" s="189"/>
      <c r="J30" s="185">
        <v>160</v>
      </c>
      <c r="K30" s="185" t="s">
        <v>69</v>
      </c>
      <c r="L30" s="186">
        <v>6</v>
      </c>
      <c r="M30" s="183"/>
    </row>
    <row r="31" spans="1:13" s="84" customFormat="1">
      <c r="A31" s="14" t="s">
        <v>31</v>
      </c>
      <c r="B31" s="15" t="s">
        <v>21</v>
      </c>
      <c r="C31" s="15"/>
      <c r="D31" s="18"/>
      <c r="E31" s="23"/>
      <c r="F31" s="180"/>
      <c r="G31" s="180"/>
      <c r="H31" s="180"/>
      <c r="I31" s="180"/>
      <c r="J31" s="179">
        <f>SUM(J30:J30)</f>
        <v>160</v>
      </c>
      <c r="K31" s="179"/>
      <c r="L31" s="179">
        <f>SUM(L30:L30)</f>
        <v>6</v>
      </c>
      <c r="M31" s="180"/>
    </row>
    <row r="32" spans="1:13" s="84" customFormat="1">
      <c r="A32" s="19"/>
      <c r="B32" s="20" t="s">
        <v>32</v>
      </c>
      <c r="C32" s="20"/>
      <c r="D32" s="21"/>
      <c r="E32" s="71"/>
      <c r="F32" s="187">
        <f>SUM(F28)</f>
        <v>354</v>
      </c>
      <c r="G32" s="187">
        <f>SUM(G28)</f>
        <v>135</v>
      </c>
      <c r="H32" s="187">
        <f>SUM(H28)</f>
        <v>432</v>
      </c>
      <c r="I32" s="187">
        <f>SUM(I28)</f>
        <v>0</v>
      </c>
      <c r="J32" s="187">
        <f>SUM(J28,J31)</f>
        <v>1081</v>
      </c>
      <c r="K32" s="187"/>
      <c r="L32" s="187">
        <f>SUM(L28,L31)</f>
        <v>60</v>
      </c>
      <c r="M32" s="188"/>
    </row>
    <row r="33" spans="1:13" s="84" customFormat="1">
      <c r="A33" s="84" t="s">
        <v>64</v>
      </c>
    </row>
    <row r="34" spans="1:13" s="84" customFormat="1"/>
    <row r="35" spans="1:13" s="84" customFormat="1"/>
    <row r="36" spans="1:13" s="84" customFormat="1" ht="9" customHeight="1"/>
    <row r="37" spans="1:13" s="84" customFormat="1">
      <c r="D37" s="125" t="s">
        <v>5</v>
      </c>
      <c r="E37" s="125"/>
      <c r="F37" s="125"/>
      <c r="L37" s="4" t="s">
        <v>33</v>
      </c>
      <c r="M37" s="4"/>
    </row>
  </sheetData>
  <mergeCells count="37">
    <mergeCell ref="E10:E11"/>
    <mergeCell ref="F10:I10"/>
    <mergeCell ref="H16:H17"/>
    <mergeCell ref="J10:J11"/>
    <mergeCell ref="A10:A11"/>
    <mergeCell ref="B10:D11"/>
    <mergeCell ref="B14:D14"/>
    <mergeCell ref="B17:D17"/>
    <mergeCell ref="B15:D15"/>
    <mergeCell ref="L2:M2"/>
    <mergeCell ref="L3:M3"/>
    <mergeCell ref="B27:D27"/>
    <mergeCell ref="B18:D18"/>
    <mergeCell ref="B16:D16"/>
    <mergeCell ref="B24:D24"/>
    <mergeCell ref="M10:M11"/>
    <mergeCell ref="A5:N5"/>
    <mergeCell ref="A8:N8"/>
    <mergeCell ref="K10:K11"/>
    <mergeCell ref="L10:L11"/>
    <mergeCell ref="B21:D21"/>
    <mergeCell ref="B22:D22"/>
    <mergeCell ref="B19:D19"/>
    <mergeCell ref="B12:D12"/>
    <mergeCell ref="B13:D13"/>
    <mergeCell ref="B30:D30"/>
    <mergeCell ref="D37:F37"/>
    <mergeCell ref="L16:L17"/>
    <mergeCell ref="L18:L19"/>
    <mergeCell ref="B25:D25"/>
    <mergeCell ref="B26:D26"/>
    <mergeCell ref="B23:D23"/>
    <mergeCell ref="B20:D20"/>
    <mergeCell ref="J16:J17"/>
    <mergeCell ref="F18:F19"/>
    <mergeCell ref="J18:J19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75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3"/>
  <sheetViews>
    <sheetView showGridLines="0" workbookViewId="0"/>
  </sheetViews>
  <sheetFormatPr defaultColWidth="9" defaultRowHeight="14.4"/>
  <cols>
    <col min="1" max="1" width="5.59765625" style="5" customWidth="1"/>
    <col min="2" max="2" width="9.296875" style="5" customWidth="1"/>
    <col min="3" max="3" width="11.19921875" style="5" customWidth="1"/>
    <col min="4" max="4" width="10.5" style="5" customWidth="1"/>
    <col min="5" max="5" width="27.5" style="5" customWidth="1"/>
    <col min="6" max="6" width="7.09765625" style="5" customWidth="1"/>
    <col min="7" max="14" width="6" style="5" customWidth="1"/>
    <col min="15" max="15" width="10.19921875" style="5" customWidth="1"/>
    <col min="16" max="16" width="7" style="5" customWidth="1"/>
    <col min="17" max="17" width="6.69921875" style="5" customWidth="1"/>
    <col min="18" max="18" width="11.19921875" style="5" customWidth="1"/>
    <col min="19" max="16384" width="9" style="5"/>
  </cols>
  <sheetData>
    <row r="1" spans="1:18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R1" s="7" t="s">
        <v>55</v>
      </c>
    </row>
    <row r="2" spans="1:1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5.6">
      <c r="A3" s="8" t="s">
        <v>49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5.6">
      <c r="A4" s="31" t="s">
        <v>44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6"/>
    </row>
    <row r="5" spans="1:18" ht="15.6">
      <c r="A5" s="31" t="s">
        <v>45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6"/>
    </row>
    <row r="6" spans="1:18" ht="15.6">
      <c r="A6" s="31" t="s">
        <v>50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6"/>
    </row>
    <row r="7" spans="1:18" ht="15.6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6"/>
    </row>
    <row r="8" spans="1:18">
      <c r="A8" s="10"/>
      <c r="B8" s="153" t="s">
        <v>42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5"/>
    </row>
    <row r="9" spans="1:18" ht="15" customHeight="1">
      <c r="A9" s="109" t="s">
        <v>0</v>
      </c>
      <c r="B9" s="156" t="s">
        <v>51</v>
      </c>
      <c r="C9" s="158" t="s">
        <v>46</v>
      </c>
      <c r="D9" s="156" t="s">
        <v>39</v>
      </c>
      <c r="E9" s="160" t="s">
        <v>40</v>
      </c>
      <c r="F9" s="37" t="s">
        <v>52</v>
      </c>
      <c r="G9" s="38"/>
      <c r="H9" s="38"/>
      <c r="I9" s="38"/>
      <c r="J9" s="38"/>
      <c r="K9" s="38"/>
      <c r="L9" s="38"/>
      <c r="M9" s="38"/>
      <c r="N9" s="38"/>
      <c r="O9" s="39"/>
      <c r="P9" s="158" t="s">
        <v>43</v>
      </c>
      <c r="Q9" s="162" t="s">
        <v>22</v>
      </c>
      <c r="R9" s="163"/>
    </row>
    <row r="10" spans="1:18" ht="15" customHeight="1">
      <c r="A10" s="156"/>
      <c r="B10" s="156"/>
      <c r="C10" s="158"/>
      <c r="D10" s="156"/>
      <c r="E10" s="160"/>
      <c r="F10" s="109" t="s">
        <v>4</v>
      </c>
      <c r="G10" s="25" t="s">
        <v>1</v>
      </c>
      <c r="H10" s="25"/>
      <c r="I10" s="27"/>
      <c r="J10" s="25" t="s">
        <v>1</v>
      </c>
      <c r="K10" s="25"/>
      <c r="L10" s="27"/>
      <c r="M10" s="25" t="s">
        <v>1</v>
      </c>
      <c r="N10" s="25"/>
      <c r="O10" s="27"/>
      <c r="P10" s="158"/>
      <c r="Q10" s="162"/>
      <c r="R10" s="163"/>
    </row>
    <row r="11" spans="1:18" ht="28.8">
      <c r="A11" s="157"/>
      <c r="B11" s="157"/>
      <c r="C11" s="159"/>
      <c r="D11" s="157"/>
      <c r="E11" s="161"/>
      <c r="F11" s="166"/>
      <c r="G11" s="26" t="s">
        <v>53</v>
      </c>
      <c r="H11" s="26" t="s">
        <v>54</v>
      </c>
      <c r="I11" s="26" t="s">
        <v>41</v>
      </c>
      <c r="J11" s="26" t="str">
        <f>G11</f>
        <v>liczba godzin</v>
      </c>
      <c r="K11" s="26" t="str">
        <f>H11</f>
        <v>liczba grup</v>
      </c>
      <c r="L11" s="26" t="str">
        <f>I11</f>
        <v>razem</v>
      </c>
      <c r="M11" s="26" t="str">
        <f>G11</f>
        <v>liczba godzin</v>
      </c>
      <c r="N11" s="26" t="str">
        <f>H11</f>
        <v>liczba grup</v>
      </c>
      <c r="O11" s="26" t="str">
        <f>I11</f>
        <v>razem</v>
      </c>
      <c r="P11" s="159"/>
      <c r="Q11" s="164"/>
      <c r="R11" s="165"/>
    </row>
    <row r="12" spans="1:18">
      <c r="A12" s="11" t="s">
        <v>6</v>
      </c>
      <c r="B12" s="12"/>
      <c r="C12" s="12"/>
      <c r="D12" s="12"/>
      <c r="E12" s="30"/>
      <c r="F12" s="12"/>
      <c r="G12" s="12"/>
      <c r="H12" s="12"/>
      <c r="I12" s="12">
        <f>SUM(G12:H12)</f>
        <v>0</v>
      </c>
      <c r="J12" s="12"/>
      <c r="K12" s="12"/>
      <c r="L12" s="12">
        <f>SUM(J12:K12)</f>
        <v>0</v>
      </c>
      <c r="M12" s="12"/>
      <c r="N12" s="12"/>
      <c r="O12" s="12">
        <f>SUM(M12:N12)</f>
        <v>0</v>
      </c>
      <c r="P12" s="12">
        <f>SUM(F12,I12,L12,O12)</f>
        <v>0</v>
      </c>
      <c r="Q12" s="152"/>
      <c r="R12" s="93"/>
    </row>
    <row r="13" spans="1:18">
      <c r="A13" s="11" t="s">
        <v>7</v>
      </c>
      <c r="B13" s="12"/>
      <c r="C13" s="12"/>
      <c r="D13" s="12"/>
      <c r="E13" s="30"/>
      <c r="F13" s="12"/>
      <c r="G13" s="12"/>
      <c r="H13" s="12"/>
      <c r="I13" s="12">
        <f t="shared" ref="I13:I25" si="0">SUM(G13:H13)</f>
        <v>0</v>
      </c>
      <c r="J13" s="12"/>
      <c r="K13" s="12"/>
      <c r="L13" s="12">
        <f t="shared" ref="L13:L25" si="1">SUM(J13:K13)</f>
        <v>0</v>
      </c>
      <c r="M13" s="12"/>
      <c r="N13" s="12"/>
      <c r="O13" s="12">
        <f t="shared" ref="O13:O25" si="2">SUM(M13:N13)</f>
        <v>0</v>
      </c>
      <c r="P13" s="12">
        <f t="shared" ref="P13:P25" si="3">SUM(F13,I13,L13,O13)</f>
        <v>0</v>
      </c>
      <c r="Q13" s="152"/>
      <c r="R13" s="93"/>
    </row>
    <row r="14" spans="1:18">
      <c r="A14" s="11" t="s">
        <v>8</v>
      </c>
      <c r="B14" s="12"/>
      <c r="C14" s="12"/>
      <c r="D14" s="12"/>
      <c r="E14" s="30"/>
      <c r="F14" s="12"/>
      <c r="G14" s="12"/>
      <c r="H14" s="12"/>
      <c r="I14" s="12">
        <f t="shared" si="0"/>
        <v>0</v>
      </c>
      <c r="J14" s="12"/>
      <c r="K14" s="12"/>
      <c r="L14" s="12">
        <f t="shared" si="1"/>
        <v>0</v>
      </c>
      <c r="M14" s="12"/>
      <c r="N14" s="12"/>
      <c r="O14" s="12">
        <f t="shared" si="2"/>
        <v>0</v>
      </c>
      <c r="P14" s="12">
        <f t="shared" si="3"/>
        <v>0</v>
      </c>
      <c r="Q14" s="152"/>
      <c r="R14" s="93"/>
    </row>
    <row r="15" spans="1:18">
      <c r="A15" s="11" t="s">
        <v>9</v>
      </c>
      <c r="B15" s="12"/>
      <c r="C15" s="12"/>
      <c r="D15" s="12"/>
      <c r="E15" s="30"/>
      <c r="F15" s="12"/>
      <c r="G15" s="12"/>
      <c r="H15" s="12"/>
      <c r="I15" s="12">
        <f t="shared" si="0"/>
        <v>0</v>
      </c>
      <c r="J15" s="12"/>
      <c r="K15" s="12"/>
      <c r="L15" s="12">
        <f t="shared" si="1"/>
        <v>0</v>
      </c>
      <c r="M15" s="12"/>
      <c r="N15" s="12"/>
      <c r="O15" s="12">
        <f t="shared" si="2"/>
        <v>0</v>
      </c>
      <c r="P15" s="12">
        <f t="shared" si="3"/>
        <v>0</v>
      </c>
      <c r="Q15" s="152"/>
      <c r="R15" s="93"/>
    </row>
    <row r="16" spans="1:18">
      <c r="A16" s="11" t="s">
        <v>10</v>
      </c>
      <c r="B16" s="12"/>
      <c r="C16" s="12"/>
      <c r="D16" s="12"/>
      <c r="E16" s="30"/>
      <c r="F16" s="12"/>
      <c r="G16" s="12"/>
      <c r="H16" s="12"/>
      <c r="I16" s="12">
        <f t="shared" si="0"/>
        <v>0</v>
      </c>
      <c r="J16" s="12"/>
      <c r="K16" s="12"/>
      <c r="L16" s="12">
        <f t="shared" si="1"/>
        <v>0</v>
      </c>
      <c r="M16" s="12"/>
      <c r="N16" s="12"/>
      <c r="O16" s="12">
        <f t="shared" si="2"/>
        <v>0</v>
      </c>
      <c r="P16" s="12">
        <f t="shared" si="3"/>
        <v>0</v>
      </c>
      <c r="Q16" s="152"/>
      <c r="R16" s="93"/>
    </row>
    <row r="17" spans="1:18">
      <c r="A17" s="11" t="s">
        <v>11</v>
      </c>
      <c r="B17" s="12"/>
      <c r="C17" s="12"/>
      <c r="D17" s="12"/>
      <c r="E17" s="30"/>
      <c r="F17" s="12"/>
      <c r="G17" s="12"/>
      <c r="H17" s="12"/>
      <c r="I17" s="12">
        <f t="shared" si="0"/>
        <v>0</v>
      </c>
      <c r="J17" s="12"/>
      <c r="K17" s="12"/>
      <c r="L17" s="12">
        <f t="shared" si="1"/>
        <v>0</v>
      </c>
      <c r="M17" s="12"/>
      <c r="N17" s="12"/>
      <c r="O17" s="12">
        <f t="shared" si="2"/>
        <v>0</v>
      </c>
      <c r="P17" s="12">
        <f t="shared" si="3"/>
        <v>0</v>
      </c>
      <c r="Q17" s="152"/>
      <c r="R17" s="93"/>
    </row>
    <row r="18" spans="1:18">
      <c r="A18" s="11" t="s">
        <v>12</v>
      </c>
      <c r="B18" s="12"/>
      <c r="C18" s="12"/>
      <c r="D18" s="12"/>
      <c r="E18" s="30"/>
      <c r="F18" s="12"/>
      <c r="G18" s="12"/>
      <c r="H18" s="12"/>
      <c r="I18" s="12">
        <f t="shared" si="0"/>
        <v>0</v>
      </c>
      <c r="J18" s="12"/>
      <c r="K18" s="12"/>
      <c r="L18" s="12">
        <f t="shared" si="1"/>
        <v>0</v>
      </c>
      <c r="M18" s="12"/>
      <c r="N18" s="12"/>
      <c r="O18" s="12">
        <f t="shared" si="2"/>
        <v>0</v>
      </c>
      <c r="P18" s="12">
        <f t="shared" si="3"/>
        <v>0</v>
      </c>
      <c r="Q18" s="152"/>
      <c r="R18" s="93"/>
    </row>
    <row r="19" spans="1:18">
      <c r="A19" s="11" t="s">
        <v>13</v>
      </c>
      <c r="B19" s="12"/>
      <c r="C19" s="12"/>
      <c r="D19" s="12"/>
      <c r="E19" s="30"/>
      <c r="F19" s="12"/>
      <c r="G19" s="12"/>
      <c r="H19" s="12"/>
      <c r="I19" s="12">
        <f t="shared" si="0"/>
        <v>0</v>
      </c>
      <c r="J19" s="12"/>
      <c r="K19" s="12"/>
      <c r="L19" s="12">
        <f t="shared" si="1"/>
        <v>0</v>
      </c>
      <c r="M19" s="12"/>
      <c r="N19" s="12"/>
      <c r="O19" s="12">
        <f t="shared" si="2"/>
        <v>0</v>
      </c>
      <c r="P19" s="12">
        <f t="shared" si="3"/>
        <v>0</v>
      </c>
      <c r="Q19" s="152"/>
      <c r="R19" s="93"/>
    </row>
    <row r="20" spans="1:18">
      <c r="A20" s="11" t="s">
        <v>14</v>
      </c>
      <c r="B20" s="12"/>
      <c r="C20" s="12"/>
      <c r="D20" s="12"/>
      <c r="E20" s="30"/>
      <c r="F20" s="12"/>
      <c r="G20" s="12"/>
      <c r="H20" s="12"/>
      <c r="I20" s="12">
        <f t="shared" si="0"/>
        <v>0</v>
      </c>
      <c r="J20" s="12"/>
      <c r="K20" s="12"/>
      <c r="L20" s="12">
        <f t="shared" si="1"/>
        <v>0</v>
      </c>
      <c r="M20" s="12"/>
      <c r="N20" s="12"/>
      <c r="O20" s="12">
        <f t="shared" si="2"/>
        <v>0</v>
      </c>
      <c r="P20" s="12">
        <f t="shared" si="3"/>
        <v>0</v>
      </c>
      <c r="Q20" s="152"/>
      <c r="R20" s="93"/>
    </row>
    <row r="21" spans="1:18">
      <c r="A21" s="11" t="s">
        <v>15</v>
      </c>
      <c r="B21" s="12"/>
      <c r="C21" s="12"/>
      <c r="D21" s="12"/>
      <c r="E21" s="30"/>
      <c r="F21" s="12"/>
      <c r="G21" s="12"/>
      <c r="H21" s="12"/>
      <c r="I21" s="12">
        <f t="shared" si="0"/>
        <v>0</v>
      </c>
      <c r="J21" s="12"/>
      <c r="K21" s="12"/>
      <c r="L21" s="12">
        <f t="shared" si="1"/>
        <v>0</v>
      </c>
      <c r="M21" s="12"/>
      <c r="N21" s="12"/>
      <c r="O21" s="12">
        <f t="shared" si="2"/>
        <v>0</v>
      </c>
      <c r="P21" s="12">
        <f t="shared" si="3"/>
        <v>0</v>
      </c>
      <c r="Q21" s="152"/>
      <c r="R21" s="93"/>
    </row>
    <row r="22" spans="1:18">
      <c r="A22" s="11" t="s">
        <v>16</v>
      </c>
      <c r="B22" s="12"/>
      <c r="C22" s="12"/>
      <c r="D22" s="12"/>
      <c r="E22" s="30"/>
      <c r="F22" s="12"/>
      <c r="G22" s="12"/>
      <c r="H22" s="12"/>
      <c r="I22" s="12">
        <f t="shared" si="0"/>
        <v>0</v>
      </c>
      <c r="J22" s="12"/>
      <c r="K22" s="12"/>
      <c r="L22" s="12">
        <f t="shared" si="1"/>
        <v>0</v>
      </c>
      <c r="M22" s="12"/>
      <c r="N22" s="12"/>
      <c r="O22" s="12">
        <f t="shared" si="2"/>
        <v>0</v>
      </c>
      <c r="P22" s="12">
        <f t="shared" si="3"/>
        <v>0</v>
      </c>
      <c r="Q22" s="152"/>
      <c r="R22" s="93"/>
    </row>
    <row r="23" spans="1:18">
      <c r="A23" s="11" t="s">
        <v>17</v>
      </c>
      <c r="B23" s="12"/>
      <c r="C23" s="12"/>
      <c r="D23" s="12"/>
      <c r="E23" s="30"/>
      <c r="F23" s="12"/>
      <c r="G23" s="12"/>
      <c r="H23" s="12"/>
      <c r="I23" s="12">
        <f t="shared" si="0"/>
        <v>0</v>
      </c>
      <c r="J23" s="12"/>
      <c r="K23" s="12"/>
      <c r="L23" s="12">
        <f t="shared" si="1"/>
        <v>0</v>
      </c>
      <c r="M23" s="12"/>
      <c r="N23" s="12"/>
      <c r="O23" s="12">
        <f t="shared" si="2"/>
        <v>0</v>
      </c>
      <c r="P23" s="12">
        <f t="shared" si="3"/>
        <v>0</v>
      </c>
      <c r="Q23" s="152"/>
      <c r="R23" s="93"/>
    </row>
    <row r="24" spans="1:18">
      <c r="A24" s="11" t="s">
        <v>18</v>
      </c>
      <c r="B24" s="12"/>
      <c r="C24" s="12"/>
      <c r="D24" s="12"/>
      <c r="E24" s="30"/>
      <c r="F24" s="12"/>
      <c r="G24" s="12"/>
      <c r="H24" s="12"/>
      <c r="I24" s="12">
        <f t="shared" si="0"/>
        <v>0</v>
      </c>
      <c r="J24" s="12"/>
      <c r="K24" s="12"/>
      <c r="L24" s="12">
        <f t="shared" si="1"/>
        <v>0</v>
      </c>
      <c r="M24" s="12"/>
      <c r="N24" s="12"/>
      <c r="O24" s="12">
        <f t="shared" si="2"/>
        <v>0</v>
      </c>
      <c r="P24" s="12">
        <f t="shared" si="3"/>
        <v>0</v>
      </c>
      <c r="Q24" s="152"/>
      <c r="R24" s="93"/>
    </row>
    <row r="25" spans="1:18">
      <c r="A25" s="11" t="s">
        <v>19</v>
      </c>
      <c r="B25" s="12"/>
      <c r="C25" s="12"/>
      <c r="D25" s="12"/>
      <c r="E25" s="30"/>
      <c r="F25" s="12"/>
      <c r="G25" s="12"/>
      <c r="H25" s="12"/>
      <c r="I25" s="12">
        <f t="shared" si="0"/>
        <v>0</v>
      </c>
      <c r="J25" s="12"/>
      <c r="K25" s="12"/>
      <c r="L25" s="12">
        <f t="shared" si="1"/>
        <v>0</v>
      </c>
      <c r="M25" s="12"/>
      <c r="N25" s="12"/>
      <c r="O25" s="12">
        <f t="shared" si="2"/>
        <v>0</v>
      </c>
      <c r="P25" s="12">
        <f t="shared" si="3"/>
        <v>0</v>
      </c>
      <c r="Q25" s="152"/>
      <c r="R25" s="93"/>
    </row>
    <row r="26" spans="1:18">
      <c r="A26" s="41" t="s">
        <v>62</v>
      </c>
      <c r="B26" s="15"/>
      <c r="C26" s="15"/>
      <c r="D26" s="15"/>
      <c r="E26" s="15"/>
      <c r="F26" s="16">
        <f t="shared" ref="F26:P26" si="4">SUM(F12:F25)</f>
        <v>0</v>
      </c>
      <c r="G26" s="23">
        <f t="shared" si="4"/>
        <v>0</v>
      </c>
      <c r="H26" s="23">
        <f t="shared" si="4"/>
        <v>0</v>
      </c>
      <c r="I26" s="17">
        <f t="shared" si="4"/>
        <v>0</v>
      </c>
      <c r="J26" s="23">
        <f t="shared" si="4"/>
        <v>0</v>
      </c>
      <c r="K26" s="23">
        <f t="shared" si="4"/>
        <v>0</v>
      </c>
      <c r="L26" s="17">
        <f t="shared" si="4"/>
        <v>0</v>
      </c>
      <c r="M26" s="23">
        <f t="shared" si="4"/>
        <v>0</v>
      </c>
      <c r="N26" s="23">
        <f t="shared" si="4"/>
        <v>0</v>
      </c>
      <c r="O26" s="16">
        <f t="shared" si="4"/>
        <v>0</v>
      </c>
      <c r="P26" s="17">
        <f t="shared" si="4"/>
        <v>0</v>
      </c>
      <c r="Q26" s="177"/>
      <c r="R26" s="178"/>
    </row>
    <row r="27" spans="1:18">
      <c r="A27" s="10"/>
      <c r="B27" s="153" t="s">
        <v>23</v>
      </c>
      <c r="C27" s="154"/>
      <c r="D27" s="154"/>
      <c r="E27" s="154"/>
      <c r="F27" s="154"/>
      <c r="G27" s="176"/>
      <c r="H27" s="176"/>
      <c r="I27" s="176"/>
      <c r="J27" s="176"/>
      <c r="K27" s="176"/>
      <c r="L27" s="176"/>
      <c r="M27" s="176"/>
      <c r="N27" s="176"/>
      <c r="O27" s="154"/>
      <c r="P27" s="154"/>
      <c r="Q27" s="154"/>
      <c r="R27" s="155"/>
    </row>
    <row r="28" spans="1:18">
      <c r="A28" s="109" t="s">
        <v>0</v>
      </c>
      <c r="B28" s="24" t="s">
        <v>23</v>
      </c>
      <c r="C28" s="25"/>
      <c r="D28" s="25"/>
      <c r="E28" s="3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7"/>
      <c r="Q28" s="101" t="s">
        <v>3</v>
      </c>
      <c r="R28" s="101" t="s">
        <v>22</v>
      </c>
    </row>
    <row r="29" spans="1:18" ht="30" customHeight="1">
      <c r="A29" s="156"/>
      <c r="B29" s="158" t="s">
        <v>34</v>
      </c>
      <c r="C29" s="101" t="s">
        <v>61</v>
      </c>
      <c r="D29" s="101" t="s">
        <v>38</v>
      </c>
      <c r="E29" s="34" t="s">
        <v>35</v>
      </c>
      <c r="F29" s="25"/>
      <c r="G29" s="57"/>
      <c r="H29" s="57"/>
      <c r="I29" s="57"/>
      <c r="J29" s="57"/>
      <c r="K29" s="57"/>
      <c r="L29" s="57"/>
      <c r="M29" s="57"/>
      <c r="N29" s="58"/>
      <c r="O29" s="171" t="s">
        <v>36</v>
      </c>
      <c r="P29" s="172"/>
      <c r="Q29" s="167"/>
      <c r="R29" s="167"/>
    </row>
    <row r="30" spans="1:18">
      <c r="A30" s="156"/>
      <c r="B30" s="167"/>
      <c r="C30" s="169"/>
      <c r="D30" s="169"/>
      <c r="E30" s="109" t="s">
        <v>46</v>
      </c>
      <c r="F30" s="98" t="s">
        <v>57</v>
      </c>
      <c r="G30" s="173"/>
      <c r="H30" s="174"/>
      <c r="I30" s="98" t="s">
        <v>58</v>
      </c>
      <c r="J30" s="173"/>
      <c r="K30" s="174"/>
      <c r="L30" s="98" t="s">
        <v>59</v>
      </c>
      <c r="M30" s="173"/>
      <c r="N30" s="174"/>
      <c r="O30" s="101" t="s">
        <v>60</v>
      </c>
      <c r="P30" s="101" t="s">
        <v>37</v>
      </c>
      <c r="Q30" s="167"/>
      <c r="R30" s="167"/>
    </row>
    <row r="31" spans="1:18" ht="28.8">
      <c r="A31" s="110"/>
      <c r="B31" s="168"/>
      <c r="C31" s="170"/>
      <c r="D31" s="170"/>
      <c r="E31" s="166"/>
      <c r="F31" s="26" t="s">
        <v>56</v>
      </c>
      <c r="G31" s="26" t="s">
        <v>53</v>
      </c>
      <c r="H31" s="26" t="s">
        <v>41</v>
      </c>
      <c r="I31" s="26" t="s">
        <v>56</v>
      </c>
      <c r="J31" s="26" t="s">
        <v>53</v>
      </c>
      <c r="K31" s="26" t="s">
        <v>41</v>
      </c>
      <c r="L31" s="26" t="s">
        <v>56</v>
      </c>
      <c r="M31" s="26" t="s">
        <v>53</v>
      </c>
      <c r="N31" s="26" t="s">
        <v>41</v>
      </c>
      <c r="O31" s="175"/>
      <c r="P31" s="175"/>
      <c r="Q31" s="159"/>
      <c r="R31" s="159"/>
    </row>
    <row r="32" spans="1:18">
      <c r="A32" s="49"/>
      <c r="B32" s="43"/>
      <c r="C32" s="43"/>
      <c r="D32" s="43"/>
      <c r="E32" s="52"/>
      <c r="F32" s="49"/>
      <c r="G32" s="49"/>
      <c r="H32" s="49">
        <f>SUM(F32*G32)</f>
        <v>0</v>
      </c>
      <c r="I32" s="49"/>
      <c r="J32" s="49"/>
      <c r="K32" s="49">
        <f>SUM(I32*J32)</f>
        <v>0</v>
      </c>
      <c r="L32" s="49"/>
      <c r="M32" s="49"/>
      <c r="N32" s="49">
        <f>SUM(L32*M32)</f>
        <v>0</v>
      </c>
      <c r="O32" s="49"/>
      <c r="P32" s="49"/>
      <c r="Q32" s="49">
        <f>SUM(B32,C32,D32,H32,K32,N32,O32,P32)</f>
        <v>0</v>
      </c>
      <c r="R32" s="59"/>
    </row>
    <row r="33" spans="1:18">
      <c r="A33" s="50"/>
      <c r="B33" s="44"/>
      <c r="C33" s="44"/>
      <c r="D33" s="44"/>
      <c r="E33" s="53"/>
      <c r="F33" s="54"/>
      <c r="G33" s="54"/>
      <c r="H33" s="54">
        <f>SUM(F33*G33)</f>
        <v>0</v>
      </c>
      <c r="I33" s="54"/>
      <c r="J33" s="54"/>
      <c r="K33" s="54">
        <f>SUM(I33*J33)</f>
        <v>0</v>
      </c>
      <c r="L33" s="54"/>
      <c r="M33" s="54"/>
      <c r="N33" s="54">
        <f>SUM(L33*M33)</f>
        <v>0</v>
      </c>
      <c r="O33" s="50"/>
      <c r="P33" s="50"/>
      <c r="Q33" s="50">
        <f t="shared" ref="Q33:Q36" si="5">SUM(B33,C33,D33,H33,K33,N33,O33,P33)</f>
        <v>0</v>
      </c>
      <c r="R33" s="60"/>
    </row>
    <row r="34" spans="1:18">
      <c r="A34" s="50"/>
      <c r="B34" s="44"/>
      <c r="C34" s="44"/>
      <c r="D34" s="44"/>
      <c r="E34" s="53"/>
      <c r="F34" s="54"/>
      <c r="G34" s="54"/>
      <c r="H34" s="54">
        <f>SUM(F34*G34)</f>
        <v>0</v>
      </c>
      <c r="I34" s="54"/>
      <c r="J34" s="54"/>
      <c r="K34" s="54">
        <f>SUM(I34*J34)</f>
        <v>0</v>
      </c>
      <c r="L34" s="54"/>
      <c r="M34" s="54"/>
      <c r="N34" s="54">
        <f>SUM(L34*M34)</f>
        <v>0</v>
      </c>
      <c r="O34" s="50"/>
      <c r="P34" s="50"/>
      <c r="Q34" s="50">
        <f t="shared" si="5"/>
        <v>0</v>
      </c>
      <c r="R34" s="60"/>
    </row>
    <row r="35" spans="1:18">
      <c r="A35" s="50"/>
      <c r="B35" s="44"/>
      <c r="C35" s="44"/>
      <c r="D35" s="44"/>
      <c r="E35" s="53"/>
      <c r="F35" s="54"/>
      <c r="G35" s="54"/>
      <c r="H35" s="54">
        <f>SUM(F35*G35)</f>
        <v>0</v>
      </c>
      <c r="I35" s="54"/>
      <c r="J35" s="54"/>
      <c r="K35" s="54">
        <f>SUM(I35*J35)</f>
        <v>0</v>
      </c>
      <c r="L35" s="54"/>
      <c r="M35" s="54"/>
      <c r="N35" s="54">
        <f>SUM(L35*M35)</f>
        <v>0</v>
      </c>
      <c r="O35" s="50"/>
      <c r="P35" s="50"/>
      <c r="Q35" s="50">
        <f t="shared" si="5"/>
        <v>0</v>
      </c>
      <c r="R35" s="60"/>
    </row>
    <row r="36" spans="1:18">
      <c r="A36" s="51"/>
      <c r="B36" s="45"/>
      <c r="C36" s="45"/>
      <c r="D36" s="45"/>
      <c r="E36" s="52"/>
      <c r="F36" s="51"/>
      <c r="G36" s="51"/>
      <c r="H36" s="51">
        <f>SUM(F36*G36)</f>
        <v>0</v>
      </c>
      <c r="I36" s="51"/>
      <c r="J36" s="51"/>
      <c r="K36" s="51">
        <f>SUM(I36*J36)</f>
        <v>0</v>
      </c>
      <c r="L36" s="51"/>
      <c r="M36" s="51"/>
      <c r="N36" s="51">
        <f>SUM(L36*M36)</f>
        <v>0</v>
      </c>
      <c r="O36" s="51"/>
      <c r="P36" s="51"/>
      <c r="Q36" s="51">
        <f t="shared" si="5"/>
        <v>0</v>
      </c>
      <c r="R36" s="35"/>
    </row>
    <row r="37" spans="1:18">
      <c r="A37" s="41" t="s">
        <v>62</v>
      </c>
      <c r="B37" s="17">
        <f>SUM(B32:B36)</f>
        <v>0</v>
      </c>
      <c r="C37" s="17">
        <f>SUM(C32:C36)</f>
        <v>0</v>
      </c>
      <c r="D37" s="17">
        <f>SUM(D32:D36)</f>
        <v>0</v>
      </c>
      <c r="E37" s="33"/>
      <c r="F37" s="17">
        <f t="shared" ref="F37:Q37" si="6">SUM(F32:F36)</f>
        <v>0</v>
      </c>
      <c r="G37" s="17">
        <f t="shared" si="6"/>
        <v>0</v>
      </c>
      <c r="H37" s="17">
        <f t="shared" si="6"/>
        <v>0</v>
      </c>
      <c r="I37" s="17">
        <f t="shared" si="6"/>
        <v>0</v>
      </c>
      <c r="J37" s="17">
        <f t="shared" si="6"/>
        <v>0</v>
      </c>
      <c r="K37" s="17">
        <f t="shared" si="6"/>
        <v>0</v>
      </c>
      <c r="L37" s="17">
        <f t="shared" si="6"/>
        <v>0</v>
      </c>
      <c r="M37" s="17">
        <f t="shared" si="6"/>
        <v>0</v>
      </c>
      <c r="N37" s="17">
        <f t="shared" si="6"/>
        <v>0</v>
      </c>
      <c r="O37" s="17">
        <f t="shared" si="6"/>
        <v>0</v>
      </c>
      <c r="P37" s="17">
        <f t="shared" si="6"/>
        <v>0</v>
      </c>
      <c r="Q37" s="17">
        <f t="shared" si="6"/>
        <v>0</v>
      </c>
      <c r="R37" s="40"/>
    </row>
    <row r="38" spans="1:18">
      <c r="A38" s="42" t="s">
        <v>47</v>
      </c>
      <c r="B38" s="46"/>
      <c r="C38" s="46"/>
      <c r="D38" s="46"/>
      <c r="E38" s="46"/>
      <c r="F38" s="47"/>
      <c r="G38" s="48"/>
      <c r="H38" s="48"/>
      <c r="I38" s="47"/>
      <c r="J38" s="48"/>
      <c r="K38" s="48"/>
      <c r="L38" s="48"/>
      <c r="M38" s="48"/>
      <c r="N38" s="48"/>
      <c r="O38" s="47"/>
      <c r="P38" s="47"/>
      <c r="Q38" s="48"/>
      <c r="R38" s="48"/>
    </row>
    <row r="42" spans="1:18">
      <c r="D42" s="2"/>
      <c r="E42" s="1"/>
      <c r="M42" s="56"/>
      <c r="N42" s="56"/>
      <c r="O42" s="56"/>
      <c r="P42" s="55"/>
    </row>
    <row r="43" spans="1:18">
      <c r="E43" s="29" t="s">
        <v>5</v>
      </c>
      <c r="M43" s="4" t="s">
        <v>48</v>
      </c>
      <c r="N43" s="4"/>
      <c r="O43" s="4"/>
      <c r="P43" s="55"/>
    </row>
  </sheetData>
  <mergeCells count="38">
    <mergeCell ref="Q20:R20"/>
    <mergeCell ref="Q21:R21"/>
    <mergeCell ref="Q22:R22"/>
    <mergeCell ref="B27:R27"/>
    <mergeCell ref="Q24:R24"/>
    <mergeCell ref="Q25:R25"/>
    <mergeCell ref="Q26:R26"/>
    <mergeCell ref="Q23:R23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15:R15"/>
    <mergeCell ref="Q16:R16"/>
    <mergeCell ref="Q17:R17"/>
    <mergeCell ref="Q18:R18"/>
    <mergeCell ref="Q19:R19"/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rok IV cykl 2020-2025</vt:lpstr>
      <vt:lpstr>rok V cykl 2020-2025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Elżbieta Soczewica</cp:lastModifiedBy>
  <cp:lastPrinted>2020-01-29T10:16:56Z</cp:lastPrinted>
  <dcterms:created xsi:type="dcterms:W3CDTF">2012-07-23T17:34:35Z</dcterms:created>
  <dcterms:modified xsi:type="dcterms:W3CDTF">2023-06-19T15:05:52Z</dcterms:modified>
</cp:coreProperties>
</file>